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Sito_IZSM_settembre23\"/>
    </mc:Choice>
  </mc:AlternateContent>
  <bookViews>
    <workbookView xWindow="-105" yWindow="-105" windowWidth="23250" windowHeight="14010" tabRatio="608" activeTab="1"/>
  </bookViews>
  <sheets>
    <sheet name="Campania" sheetId="2" r:id="rId1"/>
    <sheet name="Province" sheetId="1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2" l="1"/>
  <c r="D27" i="2"/>
  <c r="C27" i="2"/>
  <c r="B27" i="2"/>
  <c r="E25" i="2"/>
  <c r="D25" i="2"/>
  <c r="C25" i="2"/>
  <c r="B25" i="2"/>
  <c r="E21" i="2"/>
  <c r="D21" i="2"/>
  <c r="C21" i="2"/>
  <c r="B21" i="2"/>
  <c r="E15" i="2"/>
  <c r="D15" i="2"/>
  <c r="C15" i="2"/>
  <c r="B15" i="2"/>
  <c r="E14" i="2"/>
  <c r="D14" i="2"/>
  <c r="C14" i="2"/>
  <c r="B14" i="2"/>
  <c r="E8" i="2"/>
  <c r="D8" i="2"/>
  <c r="C8" i="2"/>
  <c r="B8" i="2"/>
  <c r="E7" i="2"/>
  <c r="D7" i="2"/>
  <c r="C7" i="2"/>
  <c r="B7" i="2"/>
  <c r="E6" i="2"/>
  <c r="D6" i="2"/>
  <c r="C6" i="2"/>
  <c r="B6" i="2"/>
  <c r="A1" i="2"/>
  <c r="B27" i="1" l="1"/>
  <c r="C27" i="1"/>
  <c r="C25" i="1" s="1"/>
  <c r="D27" i="1"/>
  <c r="E27" i="1"/>
  <c r="E25" i="1" s="1"/>
  <c r="F27" i="1"/>
  <c r="G27" i="1"/>
  <c r="G25" i="1" s="1"/>
  <c r="H27" i="1"/>
  <c r="I27" i="1"/>
  <c r="J27" i="1"/>
  <c r="K27" i="1"/>
  <c r="K25" i="1" s="1"/>
  <c r="L27" i="1"/>
  <c r="M27" i="1"/>
  <c r="M25" i="1" s="1"/>
  <c r="N27" i="1"/>
  <c r="O27" i="1"/>
  <c r="O25" i="1" s="1"/>
  <c r="P27" i="1"/>
  <c r="Q27" i="1"/>
  <c r="R27" i="1"/>
  <c r="S27" i="1"/>
  <c r="S25" i="1" s="1"/>
  <c r="T27" i="1"/>
  <c r="U27" i="1"/>
  <c r="U25" i="1" s="1"/>
  <c r="B25" i="1"/>
  <c r="D25" i="1"/>
  <c r="F25" i="1"/>
  <c r="H25" i="1"/>
  <c r="I25" i="1"/>
  <c r="J25" i="1"/>
  <c r="L25" i="1"/>
  <c r="N25" i="1"/>
  <c r="P25" i="1"/>
  <c r="Q25" i="1"/>
  <c r="R25" i="1"/>
  <c r="T25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B15" i="1"/>
  <c r="C15" i="1"/>
  <c r="D15" i="1"/>
  <c r="D14" i="1" s="1"/>
  <c r="E15" i="1"/>
  <c r="F15" i="1"/>
  <c r="G15" i="1"/>
  <c r="H15" i="1"/>
  <c r="I15" i="1"/>
  <c r="J15" i="1"/>
  <c r="K15" i="1"/>
  <c r="L15" i="1"/>
  <c r="L14" i="1" s="1"/>
  <c r="M15" i="1"/>
  <c r="N15" i="1"/>
  <c r="O15" i="1"/>
  <c r="P15" i="1"/>
  <c r="Q15" i="1"/>
  <c r="R15" i="1"/>
  <c r="S15" i="1"/>
  <c r="S14" i="1" s="1"/>
  <c r="T15" i="1"/>
  <c r="U15" i="1"/>
  <c r="C14" i="1"/>
  <c r="E14" i="1"/>
  <c r="G14" i="1"/>
  <c r="H14" i="1"/>
  <c r="I14" i="1"/>
  <c r="K14" i="1"/>
  <c r="M14" i="1"/>
  <c r="O14" i="1"/>
  <c r="P14" i="1"/>
  <c r="Q14" i="1"/>
  <c r="T14" i="1"/>
  <c r="U14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C7" i="1"/>
  <c r="C6" i="1" s="1"/>
  <c r="D7" i="1"/>
  <c r="D6" i="1" s="1"/>
  <c r="E7" i="1"/>
  <c r="E6" i="1" s="1"/>
  <c r="F7" i="1"/>
  <c r="F6" i="1" s="1"/>
  <c r="G7" i="1"/>
  <c r="G6" i="1" s="1"/>
  <c r="H7" i="1"/>
  <c r="H6" i="1" s="1"/>
  <c r="I7" i="1"/>
  <c r="I6" i="1" s="1"/>
  <c r="J7" i="1"/>
  <c r="J6" i="1" s="1"/>
  <c r="K7" i="1"/>
  <c r="K6" i="1" s="1"/>
  <c r="L7" i="1"/>
  <c r="L6" i="1" s="1"/>
  <c r="M7" i="1"/>
  <c r="M6" i="1" s="1"/>
  <c r="N7" i="1"/>
  <c r="N6" i="1" s="1"/>
  <c r="O7" i="1"/>
  <c r="O6" i="1" s="1"/>
  <c r="P7" i="1"/>
  <c r="P6" i="1" s="1"/>
  <c r="Q7" i="1"/>
  <c r="Q6" i="1" s="1"/>
  <c r="R7" i="1"/>
  <c r="R6" i="1" s="1"/>
  <c r="S7" i="1"/>
  <c r="S6" i="1" s="1"/>
  <c r="T7" i="1"/>
  <c r="T6" i="1" s="1"/>
  <c r="U7" i="1"/>
  <c r="U6" i="1" s="1"/>
  <c r="B8" i="1"/>
  <c r="B7" i="1" s="1"/>
  <c r="B6" i="1" s="1"/>
  <c r="A1" i="1"/>
  <c r="R14" i="1" l="1"/>
  <c r="N14" i="1"/>
  <c r="J14" i="1"/>
  <c r="F14" i="1"/>
  <c r="B14" i="1"/>
</calcChain>
</file>

<file path=xl/sharedStrings.xml><?xml version="1.0" encoding="utf-8"?>
<sst xmlns="http://schemas.openxmlformats.org/spreadsheetml/2006/main" count="86" uniqueCount="37">
  <si>
    <t>Territorio</t>
  </si>
  <si>
    <t>Campania</t>
  </si>
  <si>
    <t>Tipo dato</t>
  </si>
  <si>
    <t>superficie totale - ettari</t>
  </si>
  <si>
    <t xml:space="preserve">superficie in produzione - ettari </t>
  </si>
  <si>
    <t xml:space="preserve">produzione raccolta - quintali </t>
  </si>
  <si>
    <t xml:space="preserve">unità foraggere </t>
  </si>
  <si>
    <t xml:space="preserve">    orzo a maturazione cerosa</t>
  </si>
  <si>
    <t xml:space="preserve">    mais ceroso</t>
  </si>
  <si>
    <t xml:space="preserve">    orzo in erba</t>
  </si>
  <si>
    <t xml:space="preserve">    loietto</t>
  </si>
  <si>
    <t xml:space="preserve">    altri erbai monofiti</t>
  </si>
  <si>
    <t xml:space="preserve">    graminacee</t>
  </si>
  <si>
    <t xml:space="preserve">    leguminose</t>
  </si>
  <si>
    <t xml:space="preserve">    altri miscugli</t>
  </si>
  <si>
    <t xml:space="preserve">    erba medica</t>
  </si>
  <si>
    <t xml:space="preserve">    lupinella</t>
  </si>
  <si>
    <t xml:space="preserve">    sulla</t>
  </si>
  <si>
    <t xml:space="preserve">    altre specie di foraggere temporaneee</t>
  </si>
  <si>
    <t xml:space="preserve">  pascoli poveri</t>
  </si>
  <si>
    <t xml:space="preserve">  altri pascoli</t>
  </si>
  <si>
    <t>Monofiti</t>
  </si>
  <si>
    <t>Polifiti</t>
  </si>
  <si>
    <t>Tipo di coltivazione: Foraggere temporanee</t>
  </si>
  <si>
    <t xml:space="preserve">1.Prati avvicendati </t>
  </si>
  <si>
    <t>2. Erbai</t>
  </si>
  <si>
    <t>Tipo di coltivazione: Foraggere permanenti</t>
  </si>
  <si>
    <t>1.Prati permanenti</t>
  </si>
  <si>
    <t>2.Pascoli</t>
  </si>
  <si>
    <t>Caserta</t>
  </si>
  <si>
    <t>Benevento</t>
  </si>
  <si>
    <t>Napoli</t>
  </si>
  <si>
    <t>Avellino</t>
  </si>
  <si>
    <t>Salerno</t>
  </si>
  <si>
    <t>Fonte:ISTAT - Stima delle superfici e produzioni delle coltivazioni agrarie</t>
  </si>
  <si>
    <t>Superfici e produzioni di Foraggere in Campania - Anno 2022</t>
  </si>
  <si>
    <r>
      <t xml:space="preserve">Superfici e produzioni di Foraggere in Campania - Anno 2022 </t>
    </r>
    <r>
      <rPr>
        <b/>
        <i/>
        <u/>
        <sz val="9"/>
        <color indexed="18"/>
        <rFont val="Verdana"/>
        <family val="2"/>
      </rPr>
      <t>Dati provinciali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</si>
</sst>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u/>
      <sz val="9"/>
      <color indexed="18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F0F8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0" borderId="0"/>
    <xf numFmtId="0" fontId="26" fillId="0" borderId="0"/>
    <xf numFmtId="43" fontId="27" fillId="0" borderId="0" applyFont="0" applyFill="0" applyBorder="0" applyAlignment="0" applyProtection="0"/>
  </cellStyleXfs>
  <cellXfs count="38">
    <xf numFmtId="0" fontId="0" fillId="0" borderId="0" xfId="0"/>
    <xf numFmtId="0" fontId="24" fillId="0" borderId="10" xfId="0" applyFont="1" applyBorder="1"/>
    <xf numFmtId="0" fontId="23" fillId="33" borderId="11" xfId="0" applyFont="1" applyFill="1" applyBorder="1" applyAlignment="1">
      <alignment horizontal="right" vertical="top" wrapText="1"/>
    </xf>
    <xf numFmtId="0" fontId="23" fillId="34" borderId="11" xfId="0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horizontal="center" vertical="top" wrapText="1"/>
    </xf>
    <xf numFmtId="43" fontId="24" fillId="35" borderId="10" xfId="45" applyFont="1" applyFill="1" applyBorder="1" applyAlignment="1">
      <alignment horizontal="right"/>
    </xf>
    <xf numFmtId="43" fontId="24" fillId="0" borderId="10" xfId="45" applyFont="1" applyBorder="1" applyAlignment="1">
      <alignment horizontal="right"/>
    </xf>
    <xf numFmtId="164" fontId="28" fillId="35" borderId="10" xfId="45" applyNumberFormat="1" applyFont="1" applyFill="1" applyBorder="1" applyAlignment="1">
      <alignment horizontal="right"/>
    </xf>
    <xf numFmtId="164" fontId="24" fillId="35" borderId="10" xfId="45" applyNumberFormat="1" applyFont="1" applyFill="1" applyBorder="1" applyAlignment="1">
      <alignment horizontal="right"/>
    </xf>
    <xf numFmtId="164" fontId="24" fillId="0" borderId="10" xfId="45" applyNumberFormat="1" applyFont="1" applyBorder="1" applyAlignment="1">
      <alignment horizontal="right"/>
    </xf>
    <xf numFmtId="164" fontId="28" fillId="0" borderId="10" xfId="45" applyNumberFormat="1" applyFont="1" applyBorder="1" applyAlignment="1">
      <alignment horizontal="right"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24" fillId="35" borderId="10" xfId="0" applyFont="1" applyFill="1" applyBorder="1" applyAlignment="1">
      <alignment horizontal="right"/>
    </xf>
    <xf numFmtId="0" fontId="24" fillId="0" borderId="10" xfId="0" applyFont="1" applyBorder="1" applyAlignment="1">
      <alignment horizontal="right"/>
    </xf>
    <xf numFmtId="164" fontId="24" fillId="0" borderId="14" xfId="45" applyNumberFormat="1" applyFont="1" applyFill="1" applyBorder="1" applyAlignment="1">
      <alignment horizontal="right"/>
    </xf>
    <xf numFmtId="43" fontId="28" fillId="35" borderId="10" xfId="45" applyNumberFormat="1" applyFont="1" applyFill="1" applyBorder="1" applyAlignment="1">
      <alignment horizontal="right"/>
    </xf>
    <xf numFmtId="43" fontId="24" fillId="35" borderId="10" xfId="45" applyNumberFormat="1" applyFont="1" applyFill="1" applyBorder="1" applyAlignment="1">
      <alignment horizontal="right"/>
    </xf>
    <xf numFmtId="43" fontId="24" fillId="0" borderId="10" xfId="45" applyNumberFormat="1" applyFont="1" applyBorder="1" applyAlignment="1">
      <alignment horizontal="right"/>
    </xf>
    <xf numFmtId="43" fontId="28" fillId="0" borderId="10" xfId="45" applyNumberFormat="1" applyFont="1" applyBorder="1" applyAlignment="1">
      <alignment horizontal="right"/>
    </xf>
    <xf numFmtId="43" fontId="24" fillId="0" borderId="14" xfId="45" applyNumberFormat="1" applyFont="1" applyFill="1" applyBorder="1" applyAlignment="1">
      <alignment horizontal="right"/>
    </xf>
    <xf numFmtId="164" fontId="24" fillId="0" borderId="10" xfId="45" applyNumberFormat="1" applyFont="1" applyFill="1" applyBorder="1" applyAlignment="1">
      <alignment horizontal="right"/>
    </xf>
    <xf numFmtId="43" fontId="24" fillId="0" borderId="10" xfId="45" applyNumberFormat="1" applyFont="1" applyFill="1" applyBorder="1" applyAlignment="1">
      <alignment horizontal="right"/>
    </xf>
    <xf numFmtId="43" fontId="24" fillId="0" borderId="10" xfId="45" applyFont="1" applyFill="1" applyBorder="1" applyAlignment="1">
      <alignment horizontal="right"/>
    </xf>
    <xf numFmtId="0" fontId="28" fillId="0" borderId="10" xfId="45" applyNumberFormat="1" applyFont="1" applyBorder="1" applyAlignment="1">
      <alignment horizontal="right"/>
    </xf>
    <xf numFmtId="0" fontId="28" fillId="35" borderId="10" xfId="0" applyFont="1" applyFill="1" applyBorder="1" applyAlignment="1">
      <alignment horizontal="right"/>
    </xf>
    <xf numFmtId="165" fontId="0" fillId="0" borderId="0" xfId="0" applyNumberFormat="1"/>
    <xf numFmtId="164" fontId="0" fillId="0" borderId="0" xfId="0" applyNumberFormat="1"/>
    <xf numFmtId="0" fontId="20" fillId="0" borderId="17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0" fontId="21" fillId="33" borderId="13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1" fillId="33" borderId="11" xfId="0" applyFont="1" applyFill="1" applyBorder="1" applyAlignment="1">
      <alignment horizontal="center" vertical="top" wrapText="1"/>
    </xf>
    <xf numFmtId="0" fontId="21" fillId="33" borderId="13" xfId="0" applyFont="1" applyFill="1" applyBorder="1" applyAlignment="1">
      <alignment horizontal="center" vertical="top" wrapText="1"/>
    </xf>
    <xf numFmtId="0" fontId="21" fillId="33" borderId="12" xfId="0" applyFont="1" applyFill="1" applyBorder="1" applyAlignment="1">
      <alignment horizontal="center" vertical="top" wrapText="1"/>
    </xf>
  </cellXfs>
  <cellStyles count="46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5" builtinId="3"/>
    <cellStyle name="Neutrale" xfId="8" builtinId="28" customBuiltin="1"/>
    <cellStyle name="Normale" xfId="0" builtinId="0" customBuiltin="1"/>
    <cellStyle name="Normale 2" xfId="44"/>
    <cellStyle name="Normale 3" xfId="43"/>
    <cellStyle name="Normale 4" xfId="42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i.istat.it/OECDStat_Metadata/ShowMetadata.ashx?Dataset=DCSP_COLTIVAZIONI&amp;Coords=%5bTIPO_DATO5%5d.%5bHP_Q_EXT%5d&amp;ShowOnWeb=true&amp;Lang=i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SP_COLTIVAZIONI&amp;Coords=%5bTIPO_DATO5%5d.%5bHP_Q_EXT%5d&amp;ShowOnWeb=true&amp;Lang=it" TargetMode="External"/><Relationship Id="rId2" Type="http://schemas.openxmlformats.org/officeDocument/2006/relationships/hyperlink" Target="http://dati.istat.it/OECDStat_Metadata/ShowMetadata.ashx?Dataset=DCSP_COLTIVAZIONI&amp;Coords=%5bTIPO_DATO5%5d.%5bHP_Q_EXT%5d&amp;ShowOnWeb=true&amp;Lang=it" TargetMode="External"/><Relationship Id="rId1" Type="http://schemas.openxmlformats.org/officeDocument/2006/relationships/hyperlink" Target="http://dati.istat.it/OECDStat_Metadata/ShowMetadata.ashx?Dataset=DCSP_COLTIVAZIONI&amp;Coords=%5bTIPO_DATO5%5d.%5bHP_Q_EXT%5d&amp;ShowOnWeb=true&amp;Lang=i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dati.istat.it/OECDStat_Metadata/ShowMetadata.ashx?Dataset=DCSP_COLTIVAZIONI&amp;Coords=%5bTIPO_DATO5%5d.%5bHP_Q_EXT%5d&amp;ShowOnWeb=true&amp;Lang=it" TargetMode="External"/><Relationship Id="rId4" Type="http://schemas.openxmlformats.org/officeDocument/2006/relationships/hyperlink" Target="http://dati.istat.it/OECDStat_Metadata/ShowMetadata.ashx?Dataset=DCSP_COLTIVAZIONI&amp;Coords=%5bTIPO_DATO5%5d.%5bHP_Q_EXT%5d&amp;ShowOnWeb=true&amp;Lang=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" workbookViewId="0">
      <selection activeCell="G26" sqref="G26"/>
    </sheetView>
  </sheetViews>
  <sheetFormatPr defaultRowHeight="12.75" x14ac:dyDescent="0.2"/>
  <cols>
    <col min="1" max="1" width="47.28515625" customWidth="1"/>
    <col min="2" max="2" width="12.7109375" customWidth="1"/>
    <col min="3" max="3" width="12" customWidth="1"/>
    <col min="4" max="4" width="10.85546875" customWidth="1"/>
    <col min="5" max="5" width="11.28515625" customWidth="1"/>
  </cols>
  <sheetData>
    <row r="1" spans="1:5" hidden="1" x14ac:dyDescent="0.2">
      <c r="A1" s="1" t="e">
        <f ca="1">DotStatQuery(#REF!)</f>
        <v>#NAME?</v>
      </c>
    </row>
    <row r="2" spans="1:5" x14ac:dyDescent="0.2">
      <c r="A2" s="1"/>
    </row>
    <row r="3" spans="1:5" x14ac:dyDescent="0.2">
      <c r="A3" s="31" t="s">
        <v>35</v>
      </c>
      <c r="B3" s="32"/>
      <c r="C3" s="32"/>
      <c r="D3" s="32"/>
    </row>
    <row r="4" spans="1:5" x14ac:dyDescent="0.2">
      <c r="A4" s="2" t="s">
        <v>0</v>
      </c>
      <c r="B4" s="33" t="s">
        <v>1</v>
      </c>
      <c r="C4" s="33"/>
      <c r="D4" s="33"/>
      <c r="E4" s="34"/>
    </row>
    <row r="5" spans="1:5" ht="31.5" x14ac:dyDescent="0.2">
      <c r="A5" s="3" t="s">
        <v>2</v>
      </c>
      <c r="B5" s="4" t="s">
        <v>3</v>
      </c>
      <c r="C5" s="4" t="s">
        <v>4</v>
      </c>
      <c r="D5" s="5" t="s">
        <v>5</v>
      </c>
      <c r="E5" s="4" t="s">
        <v>6</v>
      </c>
    </row>
    <row r="6" spans="1:5" ht="20.45" customHeight="1" x14ac:dyDescent="0.2">
      <c r="A6" s="12" t="s">
        <v>23</v>
      </c>
      <c r="B6" s="8">
        <f>+B7+B13</f>
        <v>43062</v>
      </c>
      <c r="C6" s="8">
        <f t="shared" ref="C6:E6" si="0">+C7+C13</f>
        <v>42562</v>
      </c>
      <c r="D6" s="8">
        <f t="shared" si="0"/>
        <v>14597350</v>
      </c>
      <c r="E6" s="8">
        <f t="shared" si="0"/>
        <v>191745.226</v>
      </c>
    </row>
    <row r="7" spans="1:5" ht="21.6" customHeight="1" x14ac:dyDescent="0.2">
      <c r="A7" s="12" t="s">
        <v>24</v>
      </c>
      <c r="B7" s="8">
        <f>+B8+B13</f>
        <v>42462</v>
      </c>
      <c r="C7" s="8">
        <f t="shared" ref="C7:E7" si="1">+C8+C13</f>
        <v>41962</v>
      </c>
      <c r="D7" s="8">
        <f t="shared" si="1"/>
        <v>14471350</v>
      </c>
      <c r="E7" s="8">
        <f t="shared" si="1"/>
        <v>189641.02599999998</v>
      </c>
    </row>
    <row r="8" spans="1:5" ht="16.899999999999999" customHeight="1" x14ac:dyDescent="0.2">
      <c r="A8" s="12" t="s">
        <v>21</v>
      </c>
      <c r="B8" s="8">
        <f>+B9+B10+B11+B12</f>
        <v>41862</v>
      </c>
      <c r="C8" s="8">
        <f t="shared" ref="C8:E8" si="2">+C9+C10+C11+C12</f>
        <v>41362</v>
      </c>
      <c r="D8" s="8">
        <f t="shared" si="2"/>
        <v>14345350</v>
      </c>
      <c r="E8" s="17">
        <f t="shared" si="2"/>
        <v>187536.82599999997</v>
      </c>
    </row>
    <row r="9" spans="1:5" x14ac:dyDescent="0.2">
      <c r="A9" s="13" t="s">
        <v>15</v>
      </c>
      <c r="B9" s="9">
        <v>22691</v>
      </c>
      <c r="C9" s="9">
        <v>22191</v>
      </c>
      <c r="D9" s="9">
        <v>9955410</v>
      </c>
      <c r="E9" s="18">
        <v>134398.035</v>
      </c>
    </row>
    <row r="10" spans="1:5" x14ac:dyDescent="0.2">
      <c r="A10" s="13" t="s">
        <v>16</v>
      </c>
      <c r="B10" s="10">
        <v>2200</v>
      </c>
      <c r="C10" s="10">
        <v>2200</v>
      </c>
      <c r="D10" s="10">
        <v>462200</v>
      </c>
      <c r="E10" s="19">
        <v>6470.8</v>
      </c>
    </row>
    <row r="11" spans="1:5" x14ac:dyDescent="0.2">
      <c r="A11" s="13" t="s">
        <v>17</v>
      </c>
      <c r="B11" s="9">
        <v>10500</v>
      </c>
      <c r="C11" s="9">
        <v>10500</v>
      </c>
      <c r="D11" s="9">
        <v>2385490</v>
      </c>
      <c r="E11" s="18">
        <v>26001.841</v>
      </c>
    </row>
    <row r="12" spans="1:5" x14ac:dyDescent="0.2">
      <c r="A12" s="13" t="s">
        <v>18</v>
      </c>
      <c r="B12" s="10">
        <v>6471</v>
      </c>
      <c r="C12" s="10">
        <v>6471</v>
      </c>
      <c r="D12" s="10">
        <v>1542250</v>
      </c>
      <c r="E12" s="19">
        <v>20666.150000000001</v>
      </c>
    </row>
    <row r="13" spans="1:5" x14ac:dyDescent="0.2">
      <c r="A13" s="12" t="s">
        <v>22</v>
      </c>
      <c r="B13" s="26">
        <v>600</v>
      </c>
      <c r="C13" s="26">
        <v>600</v>
      </c>
      <c r="D13" s="26">
        <v>126000</v>
      </c>
      <c r="E13" s="26">
        <v>2104.1999999999998</v>
      </c>
    </row>
    <row r="14" spans="1:5" x14ac:dyDescent="0.2">
      <c r="A14" s="12" t="s">
        <v>25</v>
      </c>
      <c r="B14" s="11">
        <f>+B15+B21</f>
        <v>52421</v>
      </c>
      <c r="C14" s="11">
        <f t="shared" ref="C14:E14" si="3">+C15+C21</f>
        <v>52421</v>
      </c>
      <c r="D14" s="11">
        <f t="shared" si="3"/>
        <v>16606793</v>
      </c>
      <c r="E14" s="11">
        <f t="shared" si="3"/>
        <v>329129.30160000001</v>
      </c>
    </row>
    <row r="15" spans="1:5" x14ac:dyDescent="0.2">
      <c r="A15" s="12" t="s">
        <v>21</v>
      </c>
      <c r="B15" s="11">
        <f>+B16+B17+B18+B19+B20</f>
        <v>35012</v>
      </c>
      <c r="C15" s="11">
        <f t="shared" ref="C15:E15" si="4">+C16+C17+C18+C19+C20</f>
        <v>35012</v>
      </c>
      <c r="D15" s="11">
        <f t="shared" si="4"/>
        <v>11880333</v>
      </c>
      <c r="E15" s="11">
        <f t="shared" si="4"/>
        <v>265764.16159999999</v>
      </c>
    </row>
    <row r="16" spans="1:5" x14ac:dyDescent="0.2">
      <c r="A16" s="13" t="s">
        <v>7</v>
      </c>
      <c r="B16" s="10">
        <v>1473</v>
      </c>
      <c r="C16" s="10">
        <v>1473</v>
      </c>
      <c r="D16" s="10">
        <v>418525</v>
      </c>
      <c r="E16" s="19">
        <v>9374.9599999999991</v>
      </c>
    </row>
    <row r="17" spans="1:5" x14ac:dyDescent="0.2">
      <c r="A17" s="13" t="s">
        <v>8</v>
      </c>
      <c r="B17" s="9">
        <v>17658</v>
      </c>
      <c r="C17" s="9">
        <v>17658</v>
      </c>
      <c r="D17" s="9">
        <v>8627135</v>
      </c>
      <c r="E17" s="18">
        <v>215678.375</v>
      </c>
    </row>
    <row r="18" spans="1:5" x14ac:dyDescent="0.2">
      <c r="A18" s="13" t="s">
        <v>9</v>
      </c>
      <c r="B18" s="10">
        <v>0</v>
      </c>
      <c r="C18" s="10">
        <v>0</v>
      </c>
      <c r="D18" s="10">
        <v>0</v>
      </c>
      <c r="E18" s="19">
        <v>0</v>
      </c>
    </row>
    <row r="19" spans="1:5" x14ac:dyDescent="0.2">
      <c r="A19" s="13" t="s">
        <v>10</v>
      </c>
      <c r="B19" s="10">
        <v>3337</v>
      </c>
      <c r="C19" s="10">
        <v>3337</v>
      </c>
      <c r="D19" s="10">
        <v>1056520</v>
      </c>
      <c r="E19" s="19">
        <v>19017.36</v>
      </c>
    </row>
    <row r="20" spans="1:5" x14ac:dyDescent="0.2">
      <c r="A20" s="13" t="s">
        <v>11</v>
      </c>
      <c r="B20" s="9">
        <v>12544</v>
      </c>
      <c r="C20" s="9">
        <v>12544</v>
      </c>
      <c r="D20" s="9">
        <v>1778153</v>
      </c>
      <c r="E20" s="18">
        <v>21693.4666</v>
      </c>
    </row>
    <row r="21" spans="1:5" x14ac:dyDescent="0.2">
      <c r="A21" s="12" t="s">
        <v>22</v>
      </c>
      <c r="B21" s="8">
        <f>+B22+B23+B24</f>
        <v>17409</v>
      </c>
      <c r="C21" s="8">
        <f t="shared" ref="C21:E21" si="5">+C22+C23+C24</f>
        <v>17409</v>
      </c>
      <c r="D21" s="8">
        <f t="shared" si="5"/>
        <v>4726460</v>
      </c>
      <c r="E21" s="8">
        <f t="shared" si="5"/>
        <v>63365.14</v>
      </c>
    </row>
    <row r="22" spans="1:5" x14ac:dyDescent="0.2">
      <c r="A22" s="13" t="s">
        <v>12</v>
      </c>
      <c r="B22" s="10">
        <v>1114</v>
      </c>
      <c r="C22" s="10">
        <v>1114</v>
      </c>
      <c r="D22" s="10">
        <v>206160</v>
      </c>
      <c r="E22" s="19">
        <v>2886.24</v>
      </c>
    </row>
    <row r="23" spans="1:5" x14ac:dyDescent="0.2">
      <c r="A23" s="13" t="s">
        <v>13</v>
      </c>
      <c r="B23" s="9">
        <v>1095</v>
      </c>
      <c r="C23" s="9">
        <v>1095</v>
      </c>
      <c r="D23" s="9">
        <v>232800</v>
      </c>
      <c r="E23" s="18">
        <v>3026.4</v>
      </c>
    </row>
    <row r="24" spans="1:5" x14ac:dyDescent="0.2">
      <c r="A24" s="13" t="s">
        <v>14</v>
      </c>
      <c r="B24" s="10">
        <v>15200</v>
      </c>
      <c r="C24" s="10">
        <v>15200</v>
      </c>
      <c r="D24" s="10">
        <v>4287500</v>
      </c>
      <c r="E24" s="19">
        <v>57452.5</v>
      </c>
    </row>
    <row r="25" spans="1:5" ht="16.899999999999999" customHeight="1" x14ac:dyDescent="0.2">
      <c r="A25" s="12" t="s">
        <v>26</v>
      </c>
      <c r="B25" s="11">
        <f>+B26+B27</f>
        <v>111619</v>
      </c>
      <c r="C25" s="11">
        <f t="shared" ref="C25:E25" si="6">+C26+C27</f>
        <v>109219</v>
      </c>
      <c r="D25" s="11">
        <f t="shared" si="6"/>
        <v>5780383</v>
      </c>
      <c r="E25" s="11">
        <f t="shared" si="6"/>
        <v>95301.304000000004</v>
      </c>
    </row>
    <row r="26" spans="1:5" x14ac:dyDescent="0.2">
      <c r="A26" s="12" t="s">
        <v>27</v>
      </c>
      <c r="B26" s="11">
        <v>20239</v>
      </c>
      <c r="C26" s="11">
        <v>20239</v>
      </c>
      <c r="D26" s="11">
        <v>20239</v>
      </c>
      <c r="E26" s="20">
        <v>20239</v>
      </c>
    </row>
    <row r="27" spans="1:5" x14ac:dyDescent="0.2">
      <c r="A27" s="12" t="s">
        <v>28</v>
      </c>
      <c r="B27" s="11">
        <f>+B28+B29</f>
        <v>91380</v>
      </c>
      <c r="C27" s="11">
        <f t="shared" ref="C27:E27" si="7">+C28+C29</f>
        <v>88980</v>
      </c>
      <c r="D27" s="11">
        <f t="shared" si="7"/>
        <v>5760144</v>
      </c>
      <c r="E27" s="11">
        <f t="shared" si="7"/>
        <v>75062.304000000004</v>
      </c>
    </row>
    <row r="28" spans="1:5" x14ac:dyDescent="0.2">
      <c r="A28" s="13" t="s">
        <v>19</v>
      </c>
      <c r="B28" s="10">
        <v>40000</v>
      </c>
      <c r="C28" s="10">
        <v>40000</v>
      </c>
      <c r="D28" s="10">
        <v>2850000</v>
      </c>
      <c r="E28" s="19">
        <v>28500</v>
      </c>
    </row>
    <row r="29" spans="1:5" x14ac:dyDescent="0.2">
      <c r="A29" s="13" t="s">
        <v>20</v>
      </c>
      <c r="B29" s="9">
        <v>51380</v>
      </c>
      <c r="C29" s="9">
        <v>48980</v>
      </c>
      <c r="D29" s="9">
        <v>2910144</v>
      </c>
      <c r="E29" s="18">
        <v>46562.303999999996</v>
      </c>
    </row>
    <row r="30" spans="1:5" x14ac:dyDescent="0.2">
      <c r="A30" s="29" t="s">
        <v>34</v>
      </c>
      <c r="B30" s="30"/>
      <c r="C30" s="30"/>
      <c r="D30" s="30"/>
    </row>
    <row r="31" spans="1:5" x14ac:dyDescent="0.2">
      <c r="B31" s="27"/>
      <c r="C31" s="28"/>
    </row>
    <row r="32" spans="1:5" x14ac:dyDescent="0.2">
      <c r="B32" s="28"/>
    </row>
  </sheetData>
  <mergeCells count="3">
    <mergeCell ref="A30:D30"/>
    <mergeCell ref="A3:D3"/>
    <mergeCell ref="B4:E4"/>
  </mergeCells>
  <hyperlinks>
    <hyperlink ref="D5" r:id="rId1" tooltip="Click once to display linked information. Click and hold to select this cell." display="http://dati.istat.it/OECDStat_Metadata/ShowMetadata.ashx?Dataset=DCSP_COLTIVAZIONI&amp;Coords=[TIPO_DATO5].[HP_Q_EXT]&amp;ShowOnWeb=true&amp;Lang=i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tabSelected="1" topLeftCell="A2" zoomScale="80" zoomScaleNormal="80" workbookViewId="0">
      <selection activeCell="E34" sqref="E34"/>
    </sheetView>
  </sheetViews>
  <sheetFormatPr defaultRowHeight="12.75" x14ac:dyDescent="0.2"/>
  <cols>
    <col min="1" max="1" width="40.28515625" customWidth="1"/>
    <col min="2" max="2" width="10" customWidth="1"/>
    <col min="3" max="3" width="10.140625" customWidth="1"/>
    <col min="4" max="4" width="11.5703125" customWidth="1"/>
    <col min="5" max="5" width="10.28515625" customWidth="1"/>
    <col min="6" max="6" width="11.140625" customWidth="1"/>
    <col min="7" max="7" width="10.42578125" customWidth="1"/>
    <col min="8" max="8" width="11.7109375" customWidth="1"/>
    <col min="9" max="9" width="10.28515625" customWidth="1"/>
    <col min="11" max="11" width="10.42578125" customWidth="1"/>
    <col min="12" max="12" width="10" customWidth="1"/>
    <col min="16" max="16" width="10.7109375" customWidth="1"/>
    <col min="20" max="20" width="13" customWidth="1"/>
    <col min="21" max="21" width="10.140625" customWidth="1"/>
  </cols>
  <sheetData>
    <row r="1" spans="1:21" hidden="1" x14ac:dyDescent="0.2">
      <c r="A1" s="1" t="e">
        <f ca="1">DotStatQuery(#REF!)</f>
        <v>#NAME?</v>
      </c>
    </row>
    <row r="2" spans="1:21" x14ac:dyDescent="0.2">
      <c r="A2" s="1"/>
    </row>
    <row r="3" spans="1:21" ht="12.75" customHeight="1" x14ac:dyDescent="0.2">
      <c r="A3" s="31" t="s">
        <v>36</v>
      </c>
      <c r="B3" s="32"/>
      <c r="C3" s="32"/>
      <c r="D3" s="32"/>
      <c r="E3" s="32"/>
      <c r="F3" s="32"/>
      <c r="G3" s="32"/>
      <c r="H3" s="32"/>
      <c r="I3" s="32"/>
    </row>
    <row r="4" spans="1:21" x14ac:dyDescent="0.2">
      <c r="A4" s="2" t="s">
        <v>0</v>
      </c>
      <c r="B4" s="35" t="s">
        <v>29</v>
      </c>
      <c r="C4" s="36"/>
      <c r="D4" s="36"/>
      <c r="E4" s="37"/>
      <c r="F4" s="35" t="s">
        <v>30</v>
      </c>
      <c r="G4" s="36"/>
      <c r="H4" s="36"/>
      <c r="I4" s="37"/>
      <c r="J4" s="35" t="s">
        <v>31</v>
      </c>
      <c r="K4" s="36"/>
      <c r="L4" s="36"/>
      <c r="M4" s="37"/>
      <c r="N4" s="35" t="s">
        <v>32</v>
      </c>
      <c r="O4" s="36"/>
      <c r="P4" s="36"/>
      <c r="Q4" s="37"/>
      <c r="R4" s="35" t="s">
        <v>33</v>
      </c>
      <c r="S4" s="36"/>
      <c r="T4" s="36"/>
      <c r="U4" s="37"/>
    </row>
    <row r="5" spans="1:21" ht="42" x14ac:dyDescent="0.2">
      <c r="A5" s="3" t="s">
        <v>2</v>
      </c>
      <c r="B5" s="4" t="s">
        <v>3</v>
      </c>
      <c r="C5" s="4" t="s">
        <v>4</v>
      </c>
      <c r="D5" s="5" t="s">
        <v>5</v>
      </c>
      <c r="E5" s="4" t="s">
        <v>6</v>
      </c>
      <c r="F5" s="4" t="s">
        <v>3</v>
      </c>
      <c r="G5" s="4" t="s">
        <v>4</v>
      </c>
      <c r="H5" s="5" t="s">
        <v>5</v>
      </c>
      <c r="I5" s="4" t="s">
        <v>6</v>
      </c>
      <c r="J5" s="4" t="s">
        <v>3</v>
      </c>
      <c r="K5" s="4" t="s">
        <v>4</v>
      </c>
      <c r="L5" s="5" t="s">
        <v>5</v>
      </c>
      <c r="M5" s="4" t="s">
        <v>6</v>
      </c>
      <c r="N5" s="4" t="s">
        <v>3</v>
      </c>
      <c r="O5" s="4" t="s">
        <v>4</v>
      </c>
      <c r="P5" s="5" t="s">
        <v>5</v>
      </c>
      <c r="Q5" s="4" t="s">
        <v>6</v>
      </c>
      <c r="R5" s="4" t="s">
        <v>3</v>
      </c>
      <c r="S5" s="4" t="s">
        <v>4</v>
      </c>
      <c r="T5" s="5" t="s">
        <v>5</v>
      </c>
      <c r="U5" s="4" t="s">
        <v>6</v>
      </c>
    </row>
    <row r="6" spans="1:21" ht="20.45" customHeight="1" x14ac:dyDescent="0.2">
      <c r="A6" s="12" t="s">
        <v>23</v>
      </c>
      <c r="B6" s="8">
        <f t="shared" ref="B6:U6" si="0">+B7+B13</f>
        <v>7431</v>
      </c>
      <c r="C6" s="8">
        <f t="shared" si="0"/>
        <v>7431</v>
      </c>
      <c r="D6" s="8">
        <f t="shared" si="0"/>
        <v>3485460</v>
      </c>
      <c r="E6" s="8">
        <f t="shared" si="0"/>
        <v>47043.014999999999</v>
      </c>
      <c r="F6" s="8">
        <f t="shared" si="0"/>
        <v>19680</v>
      </c>
      <c r="G6" s="8">
        <f t="shared" si="0"/>
        <v>19680</v>
      </c>
      <c r="H6" s="8">
        <f t="shared" si="0"/>
        <v>5209700</v>
      </c>
      <c r="I6" s="8">
        <f t="shared" si="0"/>
        <v>66497.450000000012</v>
      </c>
      <c r="J6" s="8">
        <f t="shared" si="0"/>
        <v>121</v>
      </c>
      <c r="K6" s="8">
        <f t="shared" si="0"/>
        <v>121</v>
      </c>
      <c r="L6" s="8">
        <f t="shared" si="0"/>
        <v>19200</v>
      </c>
      <c r="M6" s="8">
        <f t="shared" si="0"/>
        <v>258.42</v>
      </c>
      <c r="N6" s="8">
        <f t="shared" si="0"/>
        <v>7200</v>
      </c>
      <c r="O6" s="8">
        <f t="shared" si="0"/>
        <v>7200</v>
      </c>
      <c r="P6" s="8">
        <f t="shared" si="0"/>
        <v>1499990</v>
      </c>
      <c r="Q6" s="8">
        <f t="shared" si="0"/>
        <v>18334.891</v>
      </c>
      <c r="R6" s="8">
        <f t="shared" si="0"/>
        <v>8630</v>
      </c>
      <c r="S6" s="8">
        <f t="shared" si="0"/>
        <v>8130</v>
      </c>
      <c r="T6" s="8">
        <f t="shared" si="0"/>
        <v>4383000</v>
      </c>
      <c r="U6" s="8">
        <f t="shared" si="0"/>
        <v>59611.45</v>
      </c>
    </row>
    <row r="7" spans="1:21" ht="21.6" customHeight="1" x14ac:dyDescent="0.2">
      <c r="A7" s="12" t="s">
        <v>24</v>
      </c>
      <c r="B7" s="8">
        <f t="shared" ref="B7:U7" si="1">+B8+B13</f>
        <v>7431</v>
      </c>
      <c r="C7" s="8">
        <f t="shared" si="1"/>
        <v>7431</v>
      </c>
      <c r="D7" s="8">
        <f t="shared" si="1"/>
        <v>3485460</v>
      </c>
      <c r="E7" s="8">
        <f t="shared" si="1"/>
        <v>47043.014999999999</v>
      </c>
      <c r="F7" s="8">
        <f t="shared" si="1"/>
        <v>19680</v>
      </c>
      <c r="G7" s="8">
        <f t="shared" si="1"/>
        <v>19680</v>
      </c>
      <c r="H7" s="8">
        <f t="shared" si="1"/>
        <v>5209700</v>
      </c>
      <c r="I7" s="8">
        <f t="shared" si="1"/>
        <v>66497.450000000012</v>
      </c>
      <c r="J7" s="8">
        <f t="shared" si="1"/>
        <v>121</v>
      </c>
      <c r="K7" s="8">
        <f t="shared" si="1"/>
        <v>121</v>
      </c>
      <c r="L7" s="8">
        <f t="shared" si="1"/>
        <v>19200</v>
      </c>
      <c r="M7" s="8">
        <f t="shared" si="1"/>
        <v>258.42</v>
      </c>
      <c r="N7" s="8">
        <f t="shared" si="1"/>
        <v>7200</v>
      </c>
      <c r="O7" s="8">
        <f t="shared" si="1"/>
        <v>7200</v>
      </c>
      <c r="P7" s="8">
        <f t="shared" si="1"/>
        <v>1499990</v>
      </c>
      <c r="Q7" s="8">
        <f t="shared" si="1"/>
        <v>18334.891</v>
      </c>
      <c r="R7" s="8">
        <f t="shared" si="1"/>
        <v>8030</v>
      </c>
      <c r="S7" s="8">
        <f t="shared" si="1"/>
        <v>7530</v>
      </c>
      <c r="T7" s="8">
        <f t="shared" si="1"/>
        <v>4257000</v>
      </c>
      <c r="U7" s="8">
        <f t="shared" si="1"/>
        <v>57507.25</v>
      </c>
    </row>
    <row r="8" spans="1:21" ht="16.899999999999999" customHeight="1" x14ac:dyDescent="0.2">
      <c r="A8" s="12" t="s">
        <v>21</v>
      </c>
      <c r="B8" s="8">
        <f t="shared" ref="B8:U8" si="2">+B9+B10+B11+B12</f>
        <v>7431</v>
      </c>
      <c r="C8" s="8">
        <f t="shared" si="2"/>
        <v>7431</v>
      </c>
      <c r="D8" s="8">
        <f t="shared" si="2"/>
        <v>3485460</v>
      </c>
      <c r="E8" s="8">
        <f t="shared" si="2"/>
        <v>47043.014999999999</v>
      </c>
      <c r="F8" s="8">
        <f t="shared" si="2"/>
        <v>19680</v>
      </c>
      <c r="G8" s="8">
        <f t="shared" si="2"/>
        <v>19680</v>
      </c>
      <c r="H8" s="8">
        <f t="shared" si="2"/>
        <v>5209700</v>
      </c>
      <c r="I8" s="8">
        <f t="shared" si="2"/>
        <v>66497.450000000012</v>
      </c>
      <c r="J8" s="8">
        <f t="shared" si="2"/>
        <v>121</v>
      </c>
      <c r="K8" s="8">
        <f t="shared" si="2"/>
        <v>121</v>
      </c>
      <c r="L8" s="8">
        <f t="shared" si="2"/>
        <v>19200</v>
      </c>
      <c r="M8" s="8">
        <f t="shared" si="2"/>
        <v>258.42</v>
      </c>
      <c r="N8" s="8">
        <f t="shared" si="2"/>
        <v>7200</v>
      </c>
      <c r="O8" s="8">
        <f t="shared" si="2"/>
        <v>7200</v>
      </c>
      <c r="P8" s="8">
        <f t="shared" si="2"/>
        <v>1499990</v>
      </c>
      <c r="Q8" s="8">
        <f t="shared" si="2"/>
        <v>18334.891</v>
      </c>
      <c r="R8" s="8">
        <f t="shared" si="2"/>
        <v>7430</v>
      </c>
      <c r="S8" s="8">
        <f t="shared" si="2"/>
        <v>6930</v>
      </c>
      <c r="T8" s="8">
        <f t="shared" si="2"/>
        <v>4131000</v>
      </c>
      <c r="U8" s="8">
        <f t="shared" si="2"/>
        <v>55403.05</v>
      </c>
    </row>
    <row r="9" spans="1:21" x14ac:dyDescent="0.2">
      <c r="A9" s="13" t="s">
        <v>15</v>
      </c>
      <c r="B9" s="9">
        <v>6966</v>
      </c>
      <c r="C9" s="9">
        <v>6966</v>
      </c>
      <c r="D9" s="9">
        <v>3378510</v>
      </c>
      <c r="E9" s="18">
        <v>45609.885000000002</v>
      </c>
      <c r="F9" s="9">
        <v>8080</v>
      </c>
      <c r="G9" s="9">
        <v>8080</v>
      </c>
      <c r="H9" s="9">
        <v>2375500</v>
      </c>
      <c r="I9" s="6">
        <v>32069.25</v>
      </c>
      <c r="J9" s="9">
        <v>95</v>
      </c>
      <c r="K9" s="9">
        <v>95</v>
      </c>
      <c r="L9" s="9">
        <v>11400</v>
      </c>
      <c r="M9" s="6">
        <v>153.9</v>
      </c>
      <c r="N9" s="9">
        <v>1550</v>
      </c>
      <c r="O9" s="9">
        <v>1550</v>
      </c>
      <c r="P9" s="9">
        <v>390000</v>
      </c>
      <c r="Q9" s="18">
        <v>5265</v>
      </c>
      <c r="R9" s="14">
        <v>6000</v>
      </c>
      <c r="S9" s="14">
        <v>5500</v>
      </c>
      <c r="T9" s="14">
        <v>3800000</v>
      </c>
      <c r="U9" s="14">
        <v>51300</v>
      </c>
    </row>
    <row r="10" spans="1:21" x14ac:dyDescent="0.2">
      <c r="A10" s="13" t="s">
        <v>16</v>
      </c>
      <c r="B10" s="22">
        <v>0</v>
      </c>
      <c r="C10" s="22">
        <v>0</v>
      </c>
      <c r="D10" s="22">
        <v>0</v>
      </c>
      <c r="E10" s="23">
        <v>0</v>
      </c>
      <c r="F10" s="10">
        <v>1100</v>
      </c>
      <c r="G10" s="10">
        <v>1100</v>
      </c>
      <c r="H10" s="10">
        <v>233200</v>
      </c>
      <c r="I10" s="7">
        <v>3264.8</v>
      </c>
      <c r="J10" s="22">
        <v>0</v>
      </c>
      <c r="K10" s="22">
        <v>0</v>
      </c>
      <c r="L10" s="22">
        <v>0</v>
      </c>
      <c r="M10" s="24">
        <v>0</v>
      </c>
      <c r="N10" s="10">
        <v>800</v>
      </c>
      <c r="O10" s="10">
        <v>800</v>
      </c>
      <c r="P10" s="10">
        <v>160000</v>
      </c>
      <c r="Q10" s="19">
        <v>2240</v>
      </c>
      <c r="R10" s="15">
        <v>300</v>
      </c>
      <c r="S10" s="15">
        <v>300</v>
      </c>
      <c r="T10" s="15">
        <v>69000</v>
      </c>
      <c r="U10" s="15">
        <v>966</v>
      </c>
    </row>
    <row r="11" spans="1:21" x14ac:dyDescent="0.2">
      <c r="A11" s="13" t="s">
        <v>17</v>
      </c>
      <c r="B11" s="16">
        <v>0</v>
      </c>
      <c r="C11" s="16">
        <v>0</v>
      </c>
      <c r="D11" s="16">
        <v>0</v>
      </c>
      <c r="E11" s="21">
        <v>0</v>
      </c>
      <c r="F11" s="9">
        <v>6000</v>
      </c>
      <c r="G11" s="9">
        <v>6000</v>
      </c>
      <c r="H11" s="9">
        <v>1476000</v>
      </c>
      <c r="I11" s="6">
        <v>16088.4</v>
      </c>
      <c r="J11" s="22">
        <v>0</v>
      </c>
      <c r="K11" s="22">
        <v>0</v>
      </c>
      <c r="L11" s="22">
        <v>0</v>
      </c>
      <c r="M11" s="24">
        <v>0</v>
      </c>
      <c r="N11" s="9">
        <v>3850</v>
      </c>
      <c r="O11" s="9">
        <v>3850</v>
      </c>
      <c r="P11" s="9">
        <v>759990</v>
      </c>
      <c r="Q11" s="18">
        <v>8283.8909999999996</v>
      </c>
      <c r="R11" s="14">
        <v>650</v>
      </c>
      <c r="S11" s="14">
        <v>650</v>
      </c>
      <c r="T11" s="14">
        <v>149500</v>
      </c>
      <c r="U11" s="14">
        <v>1629.55</v>
      </c>
    </row>
    <row r="12" spans="1:21" x14ac:dyDescent="0.2">
      <c r="A12" s="13" t="s">
        <v>18</v>
      </c>
      <c r="B12" s="10">
        <v>465</v>
      </c>
      <c r="C12" s="10">
        <v>465</v>
      </c>
      <c r="D12" s="10">
        <v>106950</v>
      </c>
      <c r="E12" s="19">
        <v>1433.13</v>
      </c>
      <c r="F12" s="10">
        <v>4500</v>
      </c>
      <c r="G12" s="10">
        <v>4500</v>
      </c>
      <c r="H12" s="10">
        <v>1125000</v>
      </c>
      <c r="I12" s="7">
        <v>15075</v>
      </c>
      <c r="J12" s="10">
        <v>26</v>
      </c>
      <c r="K12" s="10">
        <v>26</v>
      </c>
      <c r="L12" s="10">
        <v>7800</v>
      </c>
      <c r="M12" s="7">
        <v>104.52</v>
      </c>
      <c r="N12" s="10">
        <v>1000</v>
      </c>
      <c r="O12" s="10">
        <v>1000</v>
      </c>
      <c r="P12" s="10">
        <v>190000</v>
      </c>
      <c r="Q12" s="19">
        <v>2546</v>
      </c>
      <c r="R12" s="15">
        <v>480</v>
      </c>
      <c r="S12" s="15">
        <v>480</v>
      </c>
      <c r="T12" s="15">
        <v>112500</v>
      </c>
      <c r="U12" s="15">
        <v>1507.5</v>
      </c>
    </row>
    <row r="13" spans="1:21" x14ac:dyDescent="0.2">
      <c r="A13" s="12" t="s">
        <v>22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14">
        <v>600</v>
      </c>
      <c r="S13" s="14">
        <v>600</v>
      </c>
      <c r="T13" s="14">
        <v>126000</v>
      </c>
      <c r="U13" s="14">
        <v>2104.1999999999998</v>
      </c>
    </row>
    <row r="14" spans="1:21" x14ac:dyDescent="0.2">
      <c r="A14" s="12" t="s">
        <v>25</v>
      </c>
      <c r="B14" s="11">
        <f t="shared" ref="B14:U14" si="3">+B15+B21</f>
        <v>32361</v>
      </c>
      <c r="C14" s="11">
        <f t="shared" si="3"/>
        <v>32361</v>
      </c>
      <c r="D14" s="11">
        <f t="shared" si="3"/>
        <v>11793583</v>
      </c>
      <c r="E14" s="11">
        <f t="shared" si="3"/>
        <v>230790.16159999999</v>
      </c>
      <c r="F14" s="11">
        <f t="shared" si="3"/>
        <v>820</v>
      </c>
      <c r="G14" s="11">
        <f t="shared" si="3"/>
        <v>820</v>
      </c>
      <c r="H14" s="11">
        <f t="shared" si="3"/>
        <v>254700</v>
      </c>
      <c r="I14" s="11">
        <f t="shared" si="3"/>
        <v>5380.8</v>
      </c>
      <c r="J14" s="11">
        <f t="shared" si="3"/>
        <v>140</v>
      </c>
      <c r="K14" s="11">
        <f t="shared" si="3"/>
        <v>140</v>
      </c>
      <c r="L14" s="11">
        <f t="shared" si="3"/>
        <v>82010</v>
      </c>
      <c r="M14" s="11">
        <f t="shared" si="3"/>
        <v>1603.34</v>
      </c>
      <c r="N14" s="11">
        <f t="shared" si="3"/>
        <v>10950</v>
      </c>
      <c r="O14" s="11">
        <f t="shared" si="3"/>
        <v>10950</v>
      </c>
      <c r="P14" s="11">
        <f t="shared" si="3"/>
        <v>1112500</v>
      </c>
      <c r="Q14" s="11">
        <f t="shared" si="3"/>
        <v>15415</v>
      </c>
      <c r="R14" s="11">
        <f t="shared" si="3"/>
        <v>8150</v>
      </c>
      <c r="S14" s="11">
        <f t="shared" si="3"/>
        <v>8150</v>
      </c>
      <c r="T14" s="11">
        <f t="shared" si="3"/>
        <v>3364000</v>
      </c>
      <c r="U14" s="11">
        <f t="shared" si="3"/>
        <v>75940</v>
      </c>
    </row>
    <row r="15" spans="1:21" x14ac:dyDescent="0.2">
      <c r="A15" s="12" t="s">
        <v>21</v>
      </c>
      <c r="B15" s="11">
        <f t="shared" ref="B15:U15" si="4">+B16+B17+B18+B19+B20</f>
        <v>18921</v>
      </c>
      <c r="C15" s="11">
        <f t="shared" si="4"/>
        <v>18921</v>
      </c>
      <c r="D15" s="11">
        <f t="shared" si="4"/>
        <v>7720533</v>
      </c>
      <c r="E15" s="11">
        <f t="shared" si="4"/>
        <v>176193.2616</v>
      </c>
      <c r="F15" s="11">
        <f t="shared" si="4"/>
        <v>820</v>
      </c>
      <c r="G15" s="11">
        <f t="shared" si="4"/>
        <v>820</v>
      </c>
      <c r="H15" s="11">
        <f t="shared" si="4"/>
        <v>254700</v>
      </c>
      <c r="I15" s="11">
        <f t="shared" si="4"/>
        <v>5380.8</v>
      </c>
      <c r="J15" s="11">
        <f t="shared" si="4"/>
        <v>121</v>
      </c>
      <c r="K15" s="11">
        <f t="shared" si="4"/>
        <v>121</v>
      </c>
      <c r="L15" s="11">
        <f t="shared" si="4"/>
        <v>74600</v>
      </c>
      <c r="M15" s="11">
        <f t="shared" si="4"/>
        <v>1499.6</v>
      </c>
      <c r="N15" s="11">
        <f t="shared" si="4"/>
        <v>8700</v>
      </c>
      <c r="O15" s="11">
        <f t="shared" si="4"/>
        <v>8700</v>
      </c>
      <c r="P15" s="11">
        <f t="shared" si="4"/>
        <v>790000</v>
      </c>
      <c r="Q15" s="11">
        <f t="shared" si="4"/>
        <v>11110</v>
      </c>
      <c r="R15" s="11">
        <f t="shared" si="4"/>
        <v>6450</v>
      </c>
      <c r="S15" s="11">
        <f t="shared" si="4"/>
        <v>6450</v>
      </c>
      <c r="T15" s="11">
        <f t="shared" si="4"/>
        <v>3040500</v>
      </c>
      <c r="U15" s="11">
        <f t="shared" si="4"/>
        <v>71580.5</v>
      </c>
    </row>
    <row r="16" spans="1:21" x14ac:dyDescent="0.2">
      <c r="A16" s="13" t="s">
        <v>7</v>
      </c>
      <c r="B16" s="10">
        <v>1073</v>
      </c>
      <c r="C16" s="10">
        <v>1073</v>
      </c>
      <c r="D16" s="10">
        <v>311025</v>
      </c>
      <c r="E16" s="19">
        <v>6966.96</v>
      </c>
      <c r="F16" s="10">
        <v>100</v>
      </c>
      <c r="G16" s="10">
        <v>100</v>
      </c>
      <c r="H16" s="10">
        <v>27500</v>
      </c>
      <c r="I16" s="7">
        <v>616</v>
      </c>
      <c r="J16" s="22">
        <v>0</v>
      </c>
      <c r="K16" s="22">
        <v>0</v>
      </c>
      <c r="L16" s="22">
        <v>0</v>
      </c>
      <c r="M16" s="24">
        <v>0</v>
      </c>
      <c r="N16" s="22">
        <v>0</v>
      </c>
      <c r="O16" s="22">
        <v>0</v>
      </c>
      <c r="P16" s="22">
        <v>0</v>
      </c>
      <c r="Q16" s="23">
        <v>0</v>
      </c>
      <c r="R16" s="15">
        <v>300</v>
      </c>
      <c r="S16" s="15">
        <v>300</v>
      </c>
      <c r="T16" s="15">
        <v>80000</v>
      </c>
      <c r="U16" s="15">
        <v>1792</v>
      </c>
    </row>
    <row r="17" spans="1:21" x14ac:dyDescent="0.2">
      <c r="A17" s="13" t="s">
        <v>8</v>
      </c>
      <c r="B17" s="9">
        <v>12632</v>
      </c>
      <c r="C17" s="9">
        <v>12632</v>
      </c>
      <c r="D17" s="9">
        <v>5810835</v>
      </c>
      <c r="E17" s="18">
        <v>145270.875</v>
      </c>
      <c r="F17" s="9">
        <v>450</v>
      </c>
      <c r="G17" s="9">
        <v>450</v>
      </c>
      <c r="H17" s="9">
        <v>155700</v>
      </c>
      <c r="I17" s="6">
        <v>3892.5</v>
      </c>
      <c r="J17" s="9">
        <v>76</v>
      </c>
      <c r="K17" s="9">
        <v>76</v>
      </c>
      <c r="L17" s="9">
        <v>45600</v>
      </c>
      <c r="M17" s="6">
        <v>1140</v>
      </c>
      <c r="N17" s="9">
        <v>300</v>
      </c>
      <c r="O17" s="9">
        <v>300</v>
      </c>
      <c r="P17" s="9">
        <v>115000</v>
      </c>
      <c r="Q17" s="18">
        <v>2875</v>
      </c>
      <c r="R17" s="14">
        <v>4200</v>
      </c>
      <c r="S17" s="14">
        <v>4200</v>
      </c>
      <c r="T17" s="14">
        <v>2500000</v>
      </c>
      <c r="U17" s="14">
        <v>62500</v>
      </c>
    </row>
    <row r="18" spans="1:21" x14ac:dyDescent="0.2">
      <c r="A18" s="13" t="s">
        <v>9</v>
      </c>
      <c r="B18" s="16">
        <v>0</v>
      </c>
      <c r="C18" s="16">
        <v>0</v>
      </c>
      <c r="D18" s="16">
        <v>0</v>
      </c>
      <c r="E18" s="21">
        <v>0</v>
      </c>
      <c r="F18" s="22">
        <v>0</v>
      </c>
      <c r="G18" s="22">
        <v>0</v>
      </c>
      <c r="H18" s="22">
        <v>0</v>
      </c>
      <c r="I18" s="24">
        <v>0</v>
      </c>
      <c r="J18" s="22">
        <v>0</v>
      </c>
      <c r="K18" s="22">
        <v>0</v>
      </c>
      <c r="L18" s="22">
        <v>0</v>
      </c>
      <c r="M18" s="24">
        <v>0</v>
      </c>
      <c r="N18" s="22">
        <v>0</v>
      </c>
      <c r="O18" s="22">
        <v>0</v>
      </c>
      <c r="P18" s="22">
        <v>0</v>
      </c>
      <c r="Q18" s="23">
        <v>0</v>
      </c>
      <c r="R18" s="22">
        <v>0</v>
      </c>
      <c r="S18" s="22">
        <v>0</v>
      </c>
      <c r="T18" s="22">
        <v>0</v>
      </c>
      <c r="U18" s="23">
        <v>0</v>
      </c>
    </row>
    <row r="19" spans="1:21" x14ac:dyDescent="0.2">
      <c r="A19" s="13" t="s">
        <v>10</v>
      </c>
      <c r="B19" s="10">
        <v>2132</v>
      </c>
      <c r="C19" s="10">
        <v>2132</v>
      </c>
      <c r="D19" s="10">
        <v>767520</v>
      </c>
      <c r="E19" s="19">
        <v>13815.36</v>
      </c>
      <c r="F19" s="22">
        <v>0</v>
      </c>
      <c r="G19" s="22">
        <v>0</v>
      </c>
      <c r="H19" s="22">
        <v>0</v>
      </c>
      <c r="I19" s="24">
        <v>0</v>
      </c>
      <c r="J19" s="10">
        <v>5</v>
      </c>
      <c r="K19" s="10">
        <v>5</v>
      </c>
      <c r="L19" s="10">
        <v>1000</v>
      </c>
      <c r="M19" s="7">
        <v>18</v>
      </c>
      <c r="N19" s="22">
        <v>0</v>
      </c>
      <c r="O19" s="22">
        <v>0</v>
      </c>
      <c r="P19" s="22">
        <v>0</v>
      </c>
      <c r="Q19" s="23">
        <v>0</v>
      </c>
      <c r="R19" s="15">
        <v>1200</v>
      </c>
      <c r="S19" s="15">
        <v>1200</v>
      </c>
      <c r="T19" s="15">
        <v>288000</v>
      </c>
      <c r="U19" s="15">
        <v>5184</v>
      </c>
    </row>
    <row r="20" spans="1:21" x14ac:dyDescent="0.2">
      <c r="A20" s="13" t="s">
        <v>11</v>
      </c>
      <c r="B20" s="9">
        <v>3084</v>
      </c>
      <c r="C20" s="9">
        <v>3084</v>
      </c>
      <c r="D20" s="9">
        <v>831153</v>
      </c>
      <c r="E20" s="18">
        <v>10140.0666</v>
      </c>
      <c r="F20" s="9">
        <v>270</v>
      </c>
      <c r="G20" s="9">
        <v>270</v>
      </c>
      <c r="H20" s="9">
        <v>71500</v>
      </c>
      <c r="I20" s="6">
        <v>872.3</v>
      </c>
      <c r="J20" s="9">
        <v>40</v>
      </c>
      <c r="K20" s="9">
        <v>40</v>
      </c>
      <c r="L20" s="9">
        <v>28000</v>
      </c>
      <c r="M20" s="6">
        <v>341.6</v>
      </c>
      <c r="N20" s="9">
        <v>8400</v>
      </c>
      <c r="O20" s="9">
        <v>8400</v>
      </c>
      <c r="P20" s="9">
        <v>675000</v>
      </c>
      <c r="Q20" s="18">
        <v>8235</v>
      </c>
      <c r="R20" s="14">
        <v>750</v>
      </c>
      <c r="S20" s="14">
        <v>750</v>
      </c>
      <c r="T20" s="14">
        <v>172500</v>
      </c>
      <c r="U20" s="14">
        <v>2104.5</v>
      </c>
    </row>
    <row r="21" spans="1:21" x14ac:dyDescent="0.2">
      <c r="A21" s="12" t="s">
        <v>22</v>
      </c>
      <c r="B21" s="8">
        <f t="shared" ref="B21:U21" si="5">+B22+B23+B24</f>
        <v>13440</v>
      </c>
      <c r="C21" s="8">
        <f t="shared" si="5"/>
        <v>13440</v>
      </c>
      <c r="D21" s="8">
        <f t="shared" si="5"/>
        <v>4073050</v>
      </c>
      <c r="E21" s="8">
        <f t="shared" si="5"/>
        <v>54596.9</v>
      </c>
      <c r="F21" s="8">
        <f t="shared" si="5"/>
        <v>0</v>
      </c>
      <c r="G21" s="8">
        <f t="shared" si="5"/>
        <v>0</v>
      </c>
      <c r="H21" s="8">
        <f t="shared" si="5"/>
        <v>0</v>
      </c>
      <c r="I21" s="8">
        <f t="shared" si="5"/>
        <v>0</v>
      </c>
      <c r="J21" s="8">
        <f t="shared" si="5"/>
        <v>19</v>
      </c>
      <c r="K21" s="8">
        <f t="shared" si="5"/>
        <v>19</v>
      </c>
      <c r="L21" s="8">
        <f t="shared" si="5"/>
        <v>7410</v>
      </c>
      <c r="M21" s="8">
        <f t="shared" si="5"/>
        <v>103.74</v>
      </c>
      <c r="N21" s="8">
        <f t="shared" si="5"/>
        <v>2250</v>
      </c>
      <c r="O21" s="8">
        <f t="shared" si="5"/>
        <v>2250</v>
      </c>
      <c r="P21" s="8">
        <f t="shared" si="5"/>
        <v>322500</v>
      </c>
      <c r="Q21" s="8">
        <f t="shared" si="5"/>
        <v>4305</v>
      </c>
      <c r="R21" s="8">
        <f t="shared" si="5"/>
        <v>1700</v>
      </c>
      <c r="S21" s="8">
        <f t="shared" si="5"/>
        <v>1700</v>
      </c>
      <c r="T21" s="8">
        <f t="shared" si="5"/>
        <v>323500</v>
      </c>
      <c r="U21" s="8">
        <f t="shared" si="5"/>
        <v>4359.5</v>
      </c>
    </row>
    <row r="22" spans="1:21" x14ac:dyDescent="0.2">
      <c r="A22" s="13" t="s">
        <v>12</v>
      </c>
      <c r="B22" s="10">
        <v>245</v>
      </c>
      <c r="C22" s="10">
        <v>245</v>
      </c>
      <c r="D22" s="10">
        <v>61250</v>
      </c>
      <c r="E22" s="19">
        <v>857.5</v>
      </c>
      <c r="F22" s="22">
        <v>0</v>
      </c>
      <c r="G22" s="22">
        <v>0</v>
      </c>
      <c r="H22" s="22">
        <v>0</v>
      </c>
      <c r="I22" s="24">
        <v>0</v>
      </c>
      <c r="J22" s="10">
        <v>19</v>
      </c>
      <c r="K22" s="10">
        <v>19</v>
      </c>
      <c r="L22" s="10">
        <v>7410</v>
      </c>
      <c r="M22" s="7">
        <v>103.74</v>
      </c>
      <c r="N22" s="10">
        <v>250</v>
      </c>
      <c r="O22" s="10">
        <v>250</v>
      </c>
      <c r="P22" s="10">
        <v>32500</v>
      </c>
      <c r="Q22" s="19">
        <v>455</v>
      </c>
      <c r="R22" s="15">
        <v>600</v>
      </c>
      <c r="S22" s="15">
        <v>600</v>
      </c>
      <c r="T22" s="15">
        <v>105000</v>
      </c>
      <c r="U22" s="15">
        <v>1470</v>
      </c>
    </row>
    <row r="23" spans="1:21" x14ac:dyDescent="0.2">
      <c r="A23" s="13" t="s">
        <v>13</v>
      </c>
      <c r="B23" s="9">
        <v>195</v>
      </c>
      <c r="C23" s="9">
        <v>195</v>
      </c>
      <c r="D23" s="9">
        <v>46800</v>
      </c>
      <c r="E23" s="18">
        <v>608.4</v>
      </c>
      <c r="F23" s="22">
        <v>0</v>
      </c>
      <c r="G23" s="22">
        <v>0</v>
      </c>
      <c r="H23" s="22">
        <v>0</v>
      </c>
      <c r="I23" s="24">
        <v>0</v>
      </c>
      <c r="J23" s="22">
        <v>0</v>
      </c>
      <c r="K23" s="22">
        <v>0</v>
      </c>
      <c r="L23" s="22">
        <v>0</v>
      </c>
      <c r="M23" s="24">
        <v>0</v>
      </c>
      <c r="N23" s="9">
        <v>500</v>
      </c>
      <c r="O23" s="9">
        <v>500</v>
      </c>
      <c r="P23" s="9">
        <v>90000</v>
      </c>
      <c r="Q23" s="18">
        <v>1170</v>
      </c>
      <c r="R23" s="14">
        <v>400</v>
      </c>
      <c r="S23" s="14">
        <v>400</v>
      </c>
      <c r="T23" s="14">
        <v>96000</v>
      </c>
      <c r="U23" s="14">
        <v>1248</v>
      </c>
    </row>
    <row r="24" spans="1:21" x14ac:dyDescent="0.2">
      <c r="A24" s="13" t="s">
        <v>14</v>
      </c>
      <c r="B24" s="10">
        <v>13000</v>
      </c>
      <c r="C24" s="10">
        <v>13000</v>
      </c>
      <c r="D24" s="10">
        <v>3965000</v>
      </c>
      <c r="E24" s="19">
        <v>53131</v>
      </c>
      <c r="F24" s="22">
        <v>0</v>
      </c>
      <c r="G24" s="22">
        <v>0</v>
      </c>
      <c r="H24" s="22">
        <v>0</v>
      </c>
      <c r="I24" s="24">
        <v>0</v>
      </c>
      <c r="J24" s="22">
        <v>0</v>
      </c>
      <c r="K24" s="22">
        <v>0</v>
      </c>
      <c r="L24" s="22">
        <v>0</v>
      </c>
      <c r="M24" s="24">
        <v>0</v>
      </c>
      <c r="N24" s="10">
        <v>1500</v>
      </c>
      <c r="O24" s="10">
        <v>1500</v>
      </c>
      <c r="P24" s="10">
        <v>200000</v>
      </c>
      <c r="Q24" s="19">
        <v>2680</v>
      </c>
      <c r="R24" s="15">
        <v>700</v>
      </c>
      <c r="S24" s="15">
        <v>700</v>
      </c>
      <c r="T24" s="15">
        <v>122500</v>
      </c>
      <c r="U24" s="15">
        <v>1641.5</v>
      </c>
    </row>
    <row r="25" spans="1:21" ht="16.899999999999999" customHeight="1" x14ac:dyDescent="0.2">
      <c r="A25" s="12" t="s">
        <v>26</v>
      </c>
      <c r="B25" s="11">
        <f t="shared" ref="B25:U25" si="6">+B26+B27</f>
        <v>13306</v>
      </c>
      <c r="C25" s="11">
        <f t="shared" si="6"/>
        <v>13306</v>
      </c>
      <c r="D25" s="11">
        <f t="shared" si="6"/>
        <v>1134744</v>
      </c>
      <c r="E25" s="11">
        <f t="shared" si="6"/>
        <v>16487.743999999999</v>
      </c>
      <c r="F25" s="11">
        <f t="shared" si="6"/>
        <v>11000</v>
      </c>
      <c r="G25" s="11">
        <f t="shared" si="6"/>
        <v>8600</v>
      </c>
      <c r="H25" s="11">
        <f t="shared" si="6"/>
        <v>418000</v>
      </c>
      <c r="I25" s="11">
        <f t="shared" si="6"/>
        <v>6688</v>
      </c>
      <c r="J25" s="11">
        <f t="shared" si="6"/>
        <v>113</v>
      </c>
      <c r="K25" s="11">
        <f t="shared" si="6"/>
        <v>113</v>
      </c>
      <c r="L25" s="11">
        <f t="shared" si="6"/>
        <v>29450</v>
      </c>
      <c r="M25" s="11">
        <f t="shared" si="6"/>
        <v>424.08</v>
      </c>
      <c r="N25" s="11">
        <f t="shared" si="6"/>
        <v>15200</v>
      </c>
      <c r="O25" s="11">
        <f t="shared" si="6"/>
        <v>15200</v>
      </c>
      <c r="P25" s="11">
        <f t="shared" si="6"/>
        <v>790000</v>
      </c>
      <c r="Q25" s="11">
        <f t="shared" si="6"/>
        <v>12336</v>
      </c>
      <c r="R25" s="11">
        <f t="shared" si="6"/>
        <v>72000</v>
      </c>
      <c r="S25" s="11">
        <f t="shared" si="6"/>
        <v>72000</v>
      </c>
      <c r="T25" s="11">
        <f t="shared" si="6"/>
        <v>5140000</v>
      </c>
      <c r="U25" s="11">
        <f t="shared" si="6"/>
        <v>64356</v>
      </c>
    </row>
    <row r="26" spans="1:21" x14ac:dyDescent="0.2">
      <c r="A26" s="12" t="s">
        <v>27</v>
      </c>
      <c r="B26" s="11">
        <v>10426</v>
      </c>
      <c r="C26" s="11">
        <v>10426</v>
      </c>
      <c r="D26" s="11">
        <v>1042600</v>
      </c>
      <c r="E26" s="20">
        <v>15013.44</v>
      </c>
      <c r="F26" s="25">
        <v>0</v>
      </c>
      <c r="G26" s="25">
        <v>0</v>
      </c>
      <c r="H26" s="25">
        <v>0</v>
      </c>
      <c r="I26" s="25">
        <v>0</v>
      </c>
      <c r="J26" s="10">
        <v>113</v>
      </c>
      <c r="K26" s="10">
        <v>113</v>
      </c>
      <c r="L26" s="10">
        <v>29450</v>
      </c>
      <c r="M26" s="7">
        <v>424.08</v>
      </c>
      <c r="N26" s="10">
        <v>2700</v>
      </c>
      <c r="O26" s="10">
        <v>2700</v>
      </c>
      <c r="P26" s="10">
        <v>190000</v>
      </c>
      <c r="Q26" s="19">
        <v>2736</v>
      </c>
      <c r="R26" s="15">
        <v>7000</v>
      </c>
      <c r="S26" s="15">
        <v>7000</v>
      </c>
      <c r="T26" s="15">
        <v>490000</v>
      </c>
      <c r="U26" s="15">
        <v>7056</v>
      </c>
    </row>
    <row r="27" spans="1:21" x14ac:dyDescent="0.2">
      <c r="A27" s="12" t="s">
        <v>28</v>
      </c>
      <c r="B27" s="11">
        <f t="shared" ref="B27:U27" si="7">+B28+B29</f>
        <v>2880</v>
      </c>
      <c r="C27" s="11">
        <f t="shared" si="7"/>
        <v>2880</v>
      </c>
      <c r="D27" s="11">
        <f t="shared" si="7"/>
        <v>92144</v>
      </c>
      <c r="E27" s="11">
        <f t="shared" si="7"/>
        <v>1474.3040000000001</v>
      </c>
      <c r="F27" s="11">
        <f t="shared" si="7"/>
        <v>11000</v>
      </c>
      <c r="G27" s="11">
        <f t="shared" si="7"/>
        <v>8600</v>
      </c>
      <c r="H27" s="11">
        <f t="shared" si="7"/>
        <v>418000</v>
      </c>
      <c r="I27" s="11">
        <f t="shared" si="7"/>
        <v>6688</v>
      </c>
      <c r="J27" s="11">
        <f t="shared" si="7"/>
        <v>0</v>
      </c>
      <c r="K27" s="11">
        <f t="shared" si="7"/>
        <v>0</v>
      </c>
      <c r="L27" s="11">
        <f t="shared" si="7"/>
        <v>0</v>
      </c>
      <c r="M27" s="11">
        <f t="shared" si="7"/>
        <v>0</v>
      </c>
      <c r="N27" s="11">
        <f t="shared" si="7"/>
        <v>12500</v>
      </c>
      <c r="O27" s="11">
        <f t="shared" si="7"/>
        <v>12500</v>
      </c>
      <c r="P27" s="11">
        <f t="shared" si="7"/>
        <v>600000</v>
      </c>
      <c r="Q27" s="11">
        <f t="shared" si="7"/>
        <v>9600</v>
      </c>
      <c r="R27" s="11">
        <f t="shared" si="7"/>
        <v>65000</v>
      </c>
      <c r="S27" s="11">
        <f t="shared" si="7"/>
        <v>65000</v>
      </c>
      <c r="T27" s="11">
        <f t="shared" si="7"/>
        <v>4650000</v>
      </c>
      <c r="U27" s="11">
        <f t="shared" si="7"/>
        <v>57300</v>
      </c>
    </row>
    <row r="28" spans="1:21" x14ac:dyDescent="0.2">
      <c r="A28" s="13" t="s">
        <v>19</v>
      </c>
      <c r="B28" s="16">
        <v>0</v>
      </c>
      <c r="C28" s="16">
        <v>0</v>
      </c>
      <c r="D28" s="16">
        <v>0</v>
      </c>
      <c r="E28" s="21">
        <v>0</v>
      </c>
      <c r="F28" s="22">
        <v>0</v>
      </c>
      <c r="G28" s="22">
        <v>0</v>
      </c>
      <c r="H28" s="22">
        <v>0</v>
      </c>
      <c r="I28" s="24">
        <v>0</v>
      </c>
      <c r="J28" s="22">
        <v>0</v>
      </c>
      <c r="K28" s="22">
        <v>0</v>
      </c>
      <c r="L28" s="22">
        <v>0</v>
      </c>
      <c r="M28" s="24">
        <v>0</v>
      </c>
      <c r="N28" s="22">
        <v>0</v>
      </c>
      <c r="O28" s="22">
        <v>0</v>
      </c>
      <c r="P28" s="22">
        <v>0</v>
      </c>
      <c r="Q28" s="23">
        <v>0</v>
      </c>
      <c r="R28" s="15">
        <v>40000</v>
      </c>
      <c r="S28" s="15">
        <v>40000</v>
      </c>
      <c r="T28" s="15">
        <v>2850000</v>
      </c>
      <c r="U28" s="15">
        <v>28500</v>
      </c>
    </row>
    <row r="29" spans="1:21" x14ac:dyDescent="0.2">
      <c r="A29" s="13" t="s">
        <v>20</v>
      </c>
      <c r="B29" s="9">
        <v>2880</v>
      </c>
      <c r="C29" s="9">
        <v>2880</v>
      </c>
      <c r="D29" s="9">
        <v>92144</v>
      </c>
      <c r="E29" s="18">
        <v>1474.3040000000001</v>
      </c>
      <c r="F29" s="9">
        <v>11000</v>
      </c>
      <c r="G29" s="9">
        <v>8600</v>
      </c>
      <c r="H29" s="9">
        <v>418000</v>
      </c>
      <c r="I29" s="6">
        <v>6688</v>
      </c>
      <c r="J29" s="22">
        <v>0</v>
      </c>
      <c r="K29" s="22">
        <v>0</v>
      </c>
      <c r="L29" s="22">
        <v>0</v>
      </c>
      <c r="M29" s="24">
        <v>0</v>
      </c>
      <c r="N29" s="9">
        <v>12500</v>
      </c>
      <c r="O29" s="9">
        <v>12500</v>
      </c>
      <c r="P29" s="9">
        <v>600000</v>
      </c>
      <c r="Q29" s="18">
        <v>9600</v>
      </c>
      <c r="R29" s="14">
        <v>25000</v>
      </c>
      <c r="S29" s="14">
        <v>25000</v>
      </c>
      <c r="T29" s="14">
        <v>1800000</v>
      </c>
      <c r="U29" s="14">
        <v>28800</v>
      </c>
    </row>
    <row r="30" spans="1:21" ht="12.75" customHeight="1" x14ac:dyDescent="0.2">
      <c r="A30" s="29" t="s">
        <v>34</v>
      </c>
      <c r="B30" s="30"/>
      <c r="C30" s="30"/>
      <c r="D30" s="30"/>
      <c r="E30" s="30"/>
      <c r="F30" s="30"/>
    </row>
    <row r="31" spans="1:21" x14ac:dyDescent="0.2">
      <c r="B31" s="28"/>
    </row>
  </sheetData>
  <mergeCells count="7">
    <mergeCell ref="A3:I3"/>
    <mergeCell ref="A30:F30"/>
    <mergeCell ref="N4:Q4"/>
    <mergeCell ref="R4:U4"/>
    <mergeCell ref="B4:E4"/>
    <mergeCell ref="F4:I4"/>
    <mergeCell ref="J4:M4"/>
  </mergeCells>
  <hyperlinks>
    <hyperlink ref="D5" r:id="rId1" tooltip="Click once to display linked information. Click and hold to select this cell." display="http://dati.istat.it/OECDStat_Metadata/ShowMetadata.ashx?Dataset=DCSP_COLTIVAZIONI&amp;Coords=[TIPO_DATO5].[HP_Q_EXT]&amp;ShowOnWeb=true&amp;Lang=it"/>
    <hyperlink ref="H5" r:id="rId2" tooltip="Click once to display linked information. Click and hold to select this cell." display="http://dati.istat.it/OECDStat_Metadata/ShowMetadata.ashx?Dataset=DCSP_COLTIVAZIONI&amp;Coords=[TIPO_DATO5].[HP_Q_EXT]&amp;ShowOnWeb=true&amp;Lang=it"/>
    <hyperlink ref="L5" r:id="rId3" tooltip="Click once to display linked information. Click and hold to select this cell." display="http://dati.istat.it/OECDStat_Metadata/ShowMetadata.ashx?Dataset=DCSP_COLTIVAZIONI&amp;Coords=[TIPO_DATO5].[HP_Q_EXT]&amp;ShowOnWeb=true&amp;Lang=it"/>
    <hyperlink ref="P5" r:id="rId4" tooltip="Click once to display linked information. Click and hold to select this cell." display="http://dati.istat.it/OECDStat_Metadata/ShowMetadata.ashx?Dataset=DCSP_COLTIVAZIONI&amp;Coords=[TIPO_DATO5].[HP_Q_EXT]&amp;ShowOnWeb=true&amp;Lang=it"/>
    <hyperlink ref="T5" r:id="rId5" tooltip="Click once to display linked information. Click and hold to select this cell." display="http://dati.istat.it/OECDStat_Metadata/ShowMetadata.ashx?Dataset=DCSP_COLTIVAZIONI&amp;Coords=[TIPO_DATO5].[HP_Q_EXT]&amp;ShowOnWeb=true&amp;Lang=it"/>
  </hyperlinks>
  <pageMargins left="0.75" right="0.75" top="1" bottom="1" header="0.5" footer="0.5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Campania</vt:lpstr>
      <vt:lpstr>Province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Utente</cp:lastModifiedBy>
  <dcterms:created xsi:type="dcterms:W3CDTF">2023-02-10T13:13:50Z</dcterms:created>
  <dcterms:modified xsi:type="dcterms:W3CDTF">2023-09-12T13:42:34Z</dcterms:modified>
</cp:coreProperties>
</file>